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0589\Desktop\"/>
    </mc:Choice>
  </mc:AlternateContent>
  <xr:revisionPtr revIDLastSave="0" documentId="8_{BF9C8617-DD2D-4BEB-99F1-F4F87ED0AAB5}" xr6:coauthVersionLast="47" xr6:coauthVersionMax="47" xr10:uidLastSave="{00000000-0000-0000-0000-000000000000}"/>
  <bookViews>
    <workbookView xWindow="6450" yWindow="2160" windowWidth="21600" windowHeight="11385" xr2:uid="{A34B7219-CC1E-4CCF-9E2B-64DB0D8E847D}"/>
  </bookViews>
  <sheets>
    <sheet name="工事費内訳書" sheetId="2" r:id="rId1"/>
  </sheets>
  <definedNames>
    <definedName name="_xlnm.Print_Area" localSheetId="0">工事費内訳書!$A$1:$G$90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2" l="1"/>
  <c r="G85" i="2"/>
  <c r="G84" i="2"/>
  <c r="G81" i="2"/>
  <c r="G79" i="2"/>
  <c r="G78" i="2"/>
  <c r="G77" i="2"/>
  <c r="G75" i="2" s="1"/>
  <c r="G74" i="2" s="1"/>
  <c r="G68" i="2"/>
  <c r="G62" i="2"/>
  <c r="G61" i="2" s="1"/>
  <c r="G60" i="2" s="1"/>
  <c r="G48" i="2"/>
  <c r="G47" i="2"/>
  <c r="G30" i="2"/>
  <c r="G29" i="2"/>
  <c r="G24" i="2"/>
  <c r="G23" i="2"/>
  <c r="G14" i="2"/>
  <c r="G13" i="2" s="1"/>
  <c r="G12" i="2" s="1"/>
  <c r="G11" i="2" s="1"/>
  <c r="G10" i="2" s="1"/>
  <c r="G89" i="2" s="1"/>
  <c r="G90" i="2" s="1"/>
</calcChain>
</file>

<file path=xl/sharedStrings.xml><?xml version="1.0" encoding="utf-8"?>
<sst xmlns="http://schemas.openxmlformats.org/spreadsheetml/2006/main" count="175" uniqueCount="100">
  <si>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</si>
  <si>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</si>
  <si>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</si>
  <si>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</si>
  <si>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</si>
  <si>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</si>
  <si>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</si>
  <si>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</si>
  <si>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</si>
  <si>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</si>
  <si>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</si>
  <si>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</si>
  <si>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</si>
  <si>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Ｒ６吉耕　長寿命化　古毛川排水路２期他　水路工事（担い手確保型）</t>
  </si>
  <si>
    <t>工事原価
_x000D_</t>
  </si>
  <si>
    <t>式</t>
  </si>
  <si>
    <t>直接工事費
_x000D_</t>
  </si>
  <si>
    <t>直接工事費（仮設工を除く）
_x000D_</t>
  </si>
  <si>
    <t>土工
_x000D_</t>
  </si>
  <si>
    <t>床堀り
_x000D_</t>
  </si>
  <si>
    <t>m3</t>
  </si>
  <si>
    <t>埋戻
_x000D_</t>
  </si>
  <si>
    <t>埋戻し
_x000D_RC-40</t>
  </si>
  <si>
    <t>㎡</t>
  </si>
  <si>
    <t>基面整正
_x000D_</t>
  </si>
  <si>
    <t>掘削
_x000D_</t>
  </si>
  <si>
    <t>埋戻土運搬
_x000D_現場～仮置き場</t>
  </si>
  <si>
    <t>残土処理
_x000D_運搬・処分</t>
  </si>
  <si>
    <t>残土積込
_x000D_仮置き→他工事</t>
  </si>
  <si>
    <t>構造物撤去工
_x000D_</t>
  </si>
  <si>
    <t>構造物取壊し工
_x000D_</t>
  </si>
  <si>
    <t>コンクリート構造物取壊し
_x000D_無筋構造物</t>
  </si>
  <si>
    <t>コンクリート構造物取壊し
_x000D_鉄筋構造物</t>
  </si>
  <si>
    <t>殻運搬・処理（産業廃棄物処分費）
_x000D_無筋ｺﾝｸﾘｰﾄ殻</t>
  </si>
  <si>
    <t>殻運搬・処理（産業廃棄物処分費）
_x000D_鉄筋ｺﾝｸﾘｰﾄ殻</t>
  </si>
  <si>
    <t>柵渠工
_x000D_</t>
  </si>
  <si>
    <t>柵渠水路工
_x000D_</t>
  </si>
  <si>
    <t>Ｕ型Ｈ鋼支柱工
_x000D_B4.30×H1.50、100×100ﾒｯｷ仕上</t>
  </si>
  <si>
    <t>本</t>
  </si>
  <si>
    <t>Ｕ型Ｈ鋼支柱工
_x000D_B4.30×H1.45、100×100ﾒｯｷ仕上</t>
  </si>
  <si>
    <t>L型Ｈ鋼支柱工
_x000D_B4.30×H1.50、100×100ﾒｯｷ仕上</t>
  </si>
  <si>
    <t>柵渠据付工
_x000D_</t>
  </si>
  <si>
    <t>ｍ</t>
  </si>
  <si>
    <t>柵板
_x000D_SB4</t>
  </si>
  <si>
    <t>枚</t>
  </si>
  <si>
    <t>柵板
_x000D_UB10</t>
  </si>
  <si>
    <t>柵板
_x000D_UB15</t>
  </si>
  <si>
    <t>柵板
_x000D_UB20</t>
  </si>
  <si>
    <t>柵板
_x000D_CB10</t>
  </si>
  <si>
    <t>柵板
_x000D_CB15</t>
  </si>
  <si>
    <t>柵板
_x000D_CB20</t>
  </si>
  <si>
    <t>吸い出し防止シート
_x000D_合繊不織布,厚10mm</t>
  </si>
  <si>
    <t>コンクリート
_x000D_18-8-25(20)</t>
  </si>
  <si>
    <t>基礎砕石
_x000D_</t>
  </si>
  <si>
    <t>太鼓落とし
_x000D_</t>
  </si>
  <si>
    <t>木杭打設工
_x000D_</t>
  </si>
  <si>
    <t>水路付帯工
_x000D_</t>
  </si>
  <si>
    <t>排水路復旧工
_x000D_</t>
  </si>
  <si>
    <t>コンクリート
_x000D_24-12-25</t>
  </si>
  <si>
    <t>コンクリート
_x000D_18-8-40</t>
  </si>
  <si>
    <t>型枠
_x000D_無筋・鉄筋構造物</t>
  </si>
  <si>
    <t>型枠
_x000D_小型構造物</t>
  </si>
  <si>
    <t>鉄筋
_x000D_SD345,D13</t>
  </si>
  <si>
    <t>ton</t>
  </si>
  <si>
    <t>側溝用埋設型枠
_x000D_W=0.4</t>
  </si>
  <si>
    <t>支保工
_x000D_</t>
  </si>
  <si>
    <t>木杭打設工
_x000D_松杭丸太,長1.5m,末口12cm</t>
  </si>
  <si>
    <t>硬質ポリ塩化ビニル管
_x000D_VP,φ200</t>
  </si>
  <si>
    <t>砂巻工
_x000D_</t>
  </si>
  <si>
    <t>直接工事費（仮設工）
_x000D_</t>
  </si>
  <si>
    <t>仮設工
_x000D_</t>
  </si>
  <si>
    <t>仮設道路工
_x000D_</t>
  </si>
  <si>
    <t>表土掘削・埋戻
_x000D_</t>
  </si>
  <si>
    <t>盛土
_x000D_</t>
  </si>
  <si>
    <t>安定シート
_x000D_</t>
  </si>
  <si>
    <t>敷鉄板
_x000D_設置～賃料～撤去</t>
  </si>
  <si>
    <t>耕地復旧
_x000D_</t>
  </si>
  <si>
    <t>仮排水工
_x000D_</t>
  </si>
  <si>
    <t>大型土のう工
_x000D_耐候性</t>
  </si>
  <si>
    <t>袋</t>
  </si>
  <si>
    <t>排水ポンプ
_x000D_釜場設置・撤去</t>
  </si>
  <si>
    <t>箇所</t>
  </si>
  <si>
    <t>排水ポンプ
_x000D_据付・撤去</t>
  </si>
  <si>
    <t>排水ポンプ
_x000D_運転</t>
  </si>
  <si>
    <t>仮設排水管設置
_x000D_φ200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</si>
  <si>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</si>
  <si>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</si>
  <si>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</si>
  <si>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</si>
  <si>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</si>
  <si>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_x000D_敷鉄板</t>
  </si>
  <si>
    <t>現場管理費
_x000D_</t>
  </si>
  <si>
    <t>現場管理費（率計上）
_x000D_</t>
  </si>
  <si>
    <t>一般管理費等
_x000D_</t>
  </si>
  <si>
    <t>一括計上価格
_x000D_</t>
  </si>
  <si>
    <t>試験費
_x000D_</t>
  </si>
  <si>
    <t>六価クロム溶出試験
_x000D_</t>
  </si>
  <si>
    <t>検体</t>
  </si>
  <si>
    <t>土壌分析試験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</si>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</sst>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19F8F5EB-78BA-4FCF-9D04-D77320721CF1}"/>
    <cellStyle name="標準_75雛形" xfId="3" xr:uid="{BAD31AFF-EC13-4737-B79C-45C25C16DE11}"/>
    <cellStyle name="標準_75雛形_1" xfId="4" xr:uid="{EC17A57D-2FFD-47DE-8AD8-43A90C6D3724}"/>
    <cellStyle name="標準_内訳書サンプル" xfId="2" xr:uid="{3E252CE9-8072-49F4-A9CD-008D100BE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7C84F-B639-45FC-B474-9FC02765D47B}">
  <sheetPr codeName="Sheet22"/>
  <dimension ref="A1:J92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+G11+G74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+G12+G60</f>
        <v>0</v>
      </c>
      <c r="H11" s="2"/>
      <c r="I11" s="21">
        <v>2</v>
      </c>
      <c r="J11" s="21">
        <v>20</v>
      </c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+G13+G23+G29+G47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+G15+G16+G17+G18+G19+G20+G21+G22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19</v>
      </c>
      <c r="E15" s="18" t="s">
        <v>20</v>
      </c>
      <c r="F15" s="19">
        <v>354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21</v>
      </c>
      <c r="E16" s="18" t="s">
        <v>20</v>
      </c>
      <c r="F16" s="19">
        <v>281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2" t="s">
        <v>22</v>
      </c>
      <c r="E17" s="18" t="s">
        <v>23</v>
      </c>
      <c r="F17" s="19">
        <v>329</v>
      </c>
      <c r="G17" s="33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2" t="s">
        <v>24</v>
      </c>
      <c r="E18" s="18" t="s">
        <v>23</v>
      </c>
      <c r="F18" s="19">
        <v>471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25</v>
      </c>
      <c r="E19" s="18" t="s">
        <v>20</v>
      </c>
      <c r="F19" s="19">
        <v>37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26</v>
      </c>
      <c r="E20" s="18" t="s">
        <v>20</v>
      </c>
      <c r="F20" s="19">
        <v>953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27</v>
      </c>
      <c r="E21" s="18" t="s">
        <v>20</v>
      </c>
      <c r="F21" s="19">
        <v>204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17"/>
      <c r="D22" s="32" t="s">
        <v>28</v>
      </c>
      <c r="E22" s="18" t="s">
        <v>20</v>
      </c>
      <c r="F22" s="19">
        <v>250</v>
      </c>
      <c r="G22" s="33"/>
      <c r="H22" s="2"/>
      <c r="I22" s="21">
        <v>13</v>
      </c>
      <c r="J22" s="21">
        <v>4</v>
      </c>
    </row>
    <row r="23" spans="1:10" ht="42" customHeight="1" x14ac:dyDescent="0.15">
      <c r="A23" s="16"/>
      <c r="B23" s="31" t="s">
        <v>29</v>
      </c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 x14ac:dyDescent="0.15">
      <c r="A24" s="16"/>
      <c r="B24" s="17"/>
      <c r="C24" s="31" t="s">
        <v>30</v>
      </c>
      <c r="D24" s="29"/>
      <c r="E24" s="18" t="s">
        <v>15</v>
      </c>
      <c r="F24" s="19">
        <v>1</v>
      </c>
      <c r="G24" s="20">
        <f>+G25+G26+G27+G28</f>
        <v>0</v>
      </c>
      <c r="H24" s="2"/>
      <c r="I24" s="21">
        <v>15</v>
      </c>
      <c r="J24" s="21">
        <v>3</v>
      </c>
    </row>
    <row r="25" spans="1:10" ht="42" customHeight="1" x14ac:dyDescent="0.15">
      <c r="A25" s="16"/>
      <c r="B25" s="17"/>
      <c r="C25" s="17"/>
      <c r="D25" s="32" t="s">
        <v>31</v>
      </c>
      <c r="E25" s="18" t="s">
        <v>20</v>
      </c>
      <c r="F25" s="19">
        <v>87</v>
      </c>
      <c r="G25" s="33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2" t="s">
        <v>32</v>
      </c>
      <c r="E26" s="18" t="s">
        <v>20</v>
      </c>
      <c r="F26" s="19">
        <v>4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2" t="s">
        <v>33</v>
      </c>
      <c r="E27" s="18" t="s">
        <v>20</v>
      </c>
      <c r="F27" s="19">
        <v>87</v>
      </c>
      <c r="G27" s="33"/>
      <c r="H27" s="2"/>
      <c r="I27" s="21">
        <v>18</v>
      </c>
      <c r="J27" s="21">
        <v>4</v>
      </c>
    </row>
    <row r="28" spans="1:10" ht="42" customHeight="1" x14ac:dyDescent="0.15">
      <c r="A28" s="16"/>
      <c r="B28" s="17"/>
      <c r="C28" s="17"/>
      <c r="D28" s="32" t="s">
        <v>34</v>
      </c>
      <c r="E28" s="18" t="s">
        <v>20</v>
      </c>
      <c r="F28" s="19">
        <v>4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16"/>
      <c r="B29" s="31" t="s">
        <v>35</v>
      </c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 x14ac:dyDescent="0.15">
      <c r="A30" s="16"/>
      <c r="B30" s="17"/>
      <c r="C30" s="31" t="s">
        <v>36</v>
      </c>
      <c r="D30" s="29"/>
      <c r="E30" s="18" t="s">
        <v>15</v>
      </c>
      <c r="F30" s="19">
        <v>1</v>
      </c>
      <c r="G30" s="20">
        <f>+G31+G32+G33+G34+G35+G36+G37+G38+G39+G40+G41+G42+G43+G44+G45+G46</f>
        <v>0</v>
      </c>
      <c r="H30" s="2"/>
      <c r="I30" s="21">
        <v>21</v>
      </c>
      <c r="J30" s="21">
        <v>3</v>
      </c>
    </row>
    <row r="31" spans="1:10" ht="42" customHeight="1" x14ac:dyDescent="0.15">
      <c r="A31" s="16"/>
      <c r="B31" s="17"/>
      <c r="C31" s="17"/>
      <c r="D31" s="32" t="s">
        <v>37</v>
      </c>
      <c r="E31" s="18" t="s">
        <v>38</v>
      </c>
      <c r="F31" s="19">
        <v>59</v>
      </c>
      <c r="G31" s="33"/>
      <c r="H31" s="2"/>
      <c r="I31" s="21">
        <v>22</v>
      </c>
      <c r="J31" s="21">
        <v>4</v>
      </c>
    </row>
    <row r="32" spans="1:10" ht="42" customHeight="1" x14ac:dyDescent="0.15">
      <c r="A32" s="16"/>
      <c r="B32" s="17"/>
      <c r="C32" s="17"/>
      <c r="D32" s="32" t="s">
        <v>39</v>
      </c>
      <c r="E32" s="18" t="s">
        <v>38</v>
      </c>
      <c r="F32" s="19">
        <v>7</v>
      </c>
      <c r="G32" s="33"/>
      <c r="H32" s="2"/>
      <c r="I32" s="21">
        <v>23</v>
      </c>
      <c r="J32" s="21">
        <v>4</v>
      </c>
    </row>
    <row r="33" spans="1:10" ht="42" customHeight="1" x14ac:dyDescent="0.15">
      <c r="A33" s="16"/>
      <c r="B33" s="17"/>
      <c r="C33" s="17"/>
      <c r="D33" s="32" t="s">
        <v>40</v>
      </c>
      <c r="E33" s="18" t="s">
        <v>38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 x14ac:dyDescent="0.15">
      <c r="A34" s="16"/>
      <c r="B34" s="17"/>
      <c r="C34" s="17"/>
      <c r="D34" s="32" t="s">
        <v>41</v>
      </c>
      <c r="E34" s="18" t="s">
        <v>42</v>
      </c>
      <c r="F34" s="19">
        <v>100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2" t="s">
        <v>43</v>
      </c>
      <c r="E35" s="18" t="s">
        <v>44</v>
      </c>
      <c r="F35" s="19">
        <v>621</v>
      </c>
      <c r="G35" s="33"/>
      <c r="H35" s="2"/>
      <c r="I35" s="21">
        <v>26</v>
      </c>
      <c r="J35" s="21">
        <v>4</v>
      </c>
    </row>
    <row r="36" spans="1:10" ht="42" customHeight="1" x14ac:dyDescent="0.15">
      <c r="A36" s="16"/>
      <c r="B36" s="17"/>
      <c r="C36" s="17"/>
      <c r="D36" s="32" t="s">
        <v>45</v>
      </c>
      <c r="E36" s="18" t="s">
        <v>44</v>
      </c>
      <c r="F36" s="19">
        <v>54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16"/>
      <c r="B37" s="17"/>
      <c r="C37" s="17"/>
      <c r="D37" s="32" t="s">
        <v>46</v>
      </c>
      <c r="E37" s="18" t="s">
        <v>44</v>
      </c>
      <c r="F37" s="19">
        <v>6</v>
      </c>
      <c r="G37" s="33"/>
      <c r="H37" s="2"/>
      <c r="I37" s="21">
        <v>28</v>
      </c>
      <c r="J37" s="21">
        <v>4</v>
      </c>
    </row>
    <row r="38" spans="1:10" ht="42" customHeight="1" x14ac:dyDescent="0.15">
      <c r="A38" s="16"/>
      <c r="B38" s="17"/>
      <c r="C38" s="17"/>
      <c r="D38" s="32" t="s">
        <v>47</v>
      </c>
      <c r="E38" s="18" t="s">
        <v>44</v>
      </c>
      <c r="F38" s="19">
        <v>6</v>
      </c>
      <c r="G38" s="33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2" t="s">
        <v>48</v>
      </c>
      <c r="E39" s="18" t="s">
        <v>44</v>
      </c>
      <c r="F39" s="19">
        <v>57</v>
      </c>
      <c r="G39" s="33"/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17"/>
      <c r="D40" s="32" t="s">
        <v>49</v>
      </c>
      <c r="E40" s="18" t="s">
        <v>44</v>
      </c>
      <c r="F40" s="19">
        <v>6</v>
      </c>
      <c r="G40" s="33"/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2" t="s">
        <v>50</v>
      </c>
      <c r="E41" s="18" t="s">
        <v>44</v>
      </c>
      <c r="F41" s="19">
        <v>6</v>
      </c>
      <c r="G41" s="33"/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17"/>
      <c r="D42" s="32" t="s">
        <v>51</v>
      </c>
      <c r="E42" s="18" t="s">
        <v>23</v>
      </c>
      <c r="F42" s="19">
        <v>378</v>
      </c>
      <c r="G42" s="33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2" t="s">
        <v>52</v>
      </c>
      <c r="E43" s="18" t="s">
        <v>20</v>
      </c>
      <c r="F43" s="19">
        <v>43</v>
      </c>
      <c r="G43" s="33"/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2" t="s">
        <v>53</v>
      </c>
      <c r="E44" s="18" t="s">
        <v>23</v>
      </c>
      <c r="F44" s="19">
        <v>471</v>
      </c>
      <c r="G44" s="33"/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2" t="s">
        <v>54</v>
      </c>
      <c r="E45" s="18" t="s">
        <v>42</v>
      </c>
      <c r="F45" s="19">
        <v>197</v>
      </c>
      <c r="G45" s="33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2" t="s">
        <v>55</v>
      </c>
      <c r="E46" s="18" t="s">
        <v>38</v>
      </c>
      <c r="F46" s="19">
        <v>132</v>
      </c>
      <c r="G46" s="33"/>
      <c r="H46" s="2"/>
      <c r="I46" s="21">
        <v>37</v>
      </c>
      <c r="J46" s="21">
        <v>4</v>
      </c>
    </row>
    <row r="47" spans="1:10" ht="42" customHeight="1" x14ac:dyDescent="0.15">
      <c r="A47" s="16"/>
      <c r="B47" s="31" t="s">
        <v>56</v>
      </c>
      <c r="C47" s="28"/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2</v>
      </c>
    </row>
    <row r="48" spans="1:10" ht="42" customHeight="1" x14ac:dyDescent="0.15">
      <c r="A48" s="16"/>
      <c r="B48" s="17"/>
      <c r="C48" s="31" t="s">
        <v>57</v>
      </c>
      <c r="D48" s="29"/>
      <c r="E48" s="18" t="s">
        <v>15</v>
      </c>
      <c r="F48" s="19">
        <v>1</v>
      </c>
      <c r="G48" s="20">
        <f>+G49+G50+G51+G52+G53+G54+G55+G56+G57+G58+G59</f>
        <v>0</v>
      </c>
      <c r="H48" s="2"/>
      <c r="I48" s="21">
        <v>39</v>
      </c>
      <c r="J48" s="21">
        <v>3</v>
      </c>
    </row>
    <row r="49" spans="1:10" ht="42" customHeight="1" x14ac:dyDescent="0.15">
      <c r="A49" s="16"/>
      <c r="B49" s="17"/>
      <c r="C49" s="17"/>
      <c r="D49" s="32" t="s">
        <v>58</v>
      </c>
      <c r="E49" s="18" t="s">
        <v>20</v>
      </c>
      <c r="F49" s="19">
        <v>1.2</v>
      </c>
      <c r="G49" s="33"/>
      <c r="H49" s="2"/>
      <c r="I49" s="21">
        <v>40</v>
      </c>
      <c r="J49" s="21">
        <v>4</v>
      </c>
    </row>
    <row r="50" spans="1:10" ht="42" customHeight="1" x14ac:dyDescent="0.15">
      <c r="A50" s="16"/>
      <c r="B50" s="17"/>
      <c r="C50" s="17"/>
      <c r="D50" s="32" t="s">
        <v>59</v>
      </c>
      <c r="E50" s="18" t="s">
        <v>20</v>
      </c>
      <c r="F50" s="19">
        <v>8.1</v>
      </c>
      <c r="G50" s="33"/>
      <c r="H50" s="2"/>
      <c r="I50" s="21">
        <v>41</v>
      </c>
      <c r="J50" s="21">
        <v>4</v>
      </c>
    </row>
    <row r="51" spans="1:10" ht="42" customHeight="1" x14ac:dyDescent="0.15">
      <c r="A51" s="16"/>
      <c r="B51" s="17"/>
      <c r="C51" s="17"/>
      <c r="D51" s="32" t="s">
        <v>60</v>
      </c>
      <c r="E51" s="18" t="s">
        <v>23</v>
      </c>
      <c r="F51" s="19">
        <v>45</v>
      </c>
      <c r="G51" s="33"/>
      <c r="H51" s="2"/>
      <c r="I51" s="21">
        <v>42</v>
      </c>
      <c r="J51" s="21">
        <v>4</v>
      </c>
    </row>
    <row r="52" spans="1:10" ht="42" customHeight="1" x14ac:dyDescent="0.15">
      <c r="A52" s="16"/>
      <c r="B52" s="17"/>
      <c r="C52" s="17"/>
      <c r="D52" s="32" t="s">
        <v>61</v>
      </c>
      <c r="E52" s="18" t="s">
        <v>23</v>
      </c>
      <c r="F52" s="19">
        <v>5.5</v>
      </c>
      <c r="G52" s="33"/>
      <c r="H52" s="2"/>
      <c r="I52" s="21">
        <v>43</v>
      </c>
      <c r="J52" s="21">
        <v>4</v>
      </c>
    </row>
    <row r="53" spans="1:10" ht="42" customHeight="1" x14ac:dyDescent="0.15">
      <c r="A53" s="16"/>
      <c r="B53" s="17"/>
      <c r="C53" s="17"/>
      <c r="D53" s="32" t="s">
        <v>62</v>
      </c>
      <c r="E53" s="18" t="s">
        <v>63</v>
      </c>
      <c r="F53" s="19">
        <v>0.20499999999999999</v>
      </c>
      <c r="G53" s="33"/>
      <c r="H53" s="2"/>
      <c r="I53" s="21">
        <v>44</v>
      </c>
      <c r="J53" s="21">
        <v>4</v>
      </c>
    </row>
    <row r="54" spans="1:10" ht="42" customHeight="1" x14ac:dyDescent="0.15">
      <c r="A54" s="16"/>
      <c r="B54" s="17"/>
      <c r="C54" s="17"/>
      <c r="D54" s="32" t="s">
        <v>64</v>
      </c>
      <c r="E54" s="18" t="s">
        <v>44</v>
      </c>
      <c r="F54" s="19">
        <v>1.6</v>
      </c>
      <c r="G54" s="33"/>
      <c r="H54" s="2"/>
      <c r="I54" s="21">
        <v>45</v>
      </c>
      <c r="J54" s="21">
        <v>4</v>
      </c>
    </row>
    <row r="55" spans="1:10" ht="42" customHeight="1" x14ac:dyDescent="0.15">
      <c r="A55" s="16"/>
      <c r="B55" s="17"/>
      <c r="C55" s="17"/>
      <c r="D55" s="32" t="s">
        <v>53</v>
      </c>
      <c r="E55" s="18" t="s">
        <v>23</v>
      </c>
      <c r="F55" s="19">
        <v>13</v>
      </c>
      <c r="G55" s="33"/>
      <c r="H55" s="2"/>
      <c r="I55" s="21">
        <v>46</v>
      </c>
      <c r="J55" s="21">
        <v>4</v>
      </c>
    </row>
    <row r="56" spans="1:10" ht="42" customHeight="1" x14ac:dyDescent="0.15">
      <c r="A56" s="16"/>
      <c r="B56" s="17"/>
      <c r="C56" s="17"/>
      <c r="D56" s="32" t="s">
        <v>65</v>
      </c>
      <c r="E56" s="18" t="s">
        <v>15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17"/>
      <c r="D57" s="32" t="s">
        <v>66</v>
      </c>
      <c r="E57" s="18" t="s">
        <v>38</v>
      </c>
      <c r="F57" s="19">
        <v>10</v>
      </c>
      <c r="G57" s="33"/>
      <c r="H57" s="2"/>
      <c r="I57" s="21">
        <v>48</v>
      </c>
      <c r="J57" s="21">
        <v>4</v>
      </c>
    </row>
    <row r="58" spans="1:10" ht="42" customHeight="1" x14ac:dyDescent="0.15">
      <c r="A58" s="16"/>
      <c r="B58" s="17"/>
      <c r="C58" s="17"/>
      <c r="D58" s="32" t="s">
        <v>67</v>
      </c>
      <c r="E58" s="18" t="s">
        <v>42</v>
      </c>
      <c r="F58" s="19">
        <v>9</v>
      </c>
      <c r="G58" s="33"/>
      <c r="H58" s="2"/>
      <c r="I58" s="21">
        <v>49</v>
      </c>
      <c r="J58" s="21">
        <v>4</v>
      </c>
    </row>
    <row r="59" spans="1:10" ht="42" customHeight="1" x14ac:dyDescent="0.15">
      <c r="A59" s="16"/>
      <c r="B59" s="17"/>
      <c r="C59" s="17"/>
      <c r="D59" s="32" t="s">
        <v>68</v>
      </c>
      <c r="E59" s="18" t="s">
        <v>20</v>
      </c>
      <c r="F59" s="19">
        <v>1.3</v>
      </c>
      <c r="G59" s="33"/>
      <c r="H59" s="2"/>
      <c r="I59" s="21">
        <v>50</v>
      </c>
      <c r="J59" s="21">
        <v>4</v>
      </c>
    </row>
    <row r="60" spans="1:10" ht="42" customHeight="1" x14ac:dyDescent="0.15">
      <c r="A60" s="30" t="s">
        <v>69</v>
      </c>
      <c r="B60" s="28"/>
      <c r="C60" s="28"/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1</v>
      </c>
    </row>
    <row r="61" spans="1:10" ht="42" customHeight="1" x14ac:dyDescent="0.15">
      <c r="A61" s="16"/>
      <c r="B61" s="31" t="s">
        <v>70</v>
      </c>
      <c r="C61" s="28"/>
      <c r="D61" s="29"/>
      <c r="E61" s="18" t="s">
        <v>15</v>
      </c>
      <c r="F61" s="19">
        <v>1</v>
      </c>
      <c r="G61" s="20">
        <f>+G62+G68</f>
        <v>0</v>
      </c>
      <c r="H61" s="2"/>
      <c r="I61" s="21">
        <v>52</v>
      </c>
      <c r="J61" s="21">
        <v>2</v>
      </c>
    </row>
    <row r="62" spans="1:10" ht="42" customHeight="1" x14ac:dyDescent="0.15">
      <c r="A62" s="16"/>
      <c r="B62" s="17"/>
      <c r="C62" s="31" t="s">
        <v>71</v>
      </c>
      <c r="D62" s="29"/>
      <c r="E62" s="18" t="s">
        <v>15</v>
      </c>
      <c r="F62" s="19">
        <v>1</v>
      </c>
      <c r="G62" s="20">
        <f>+G63+G64+G65+G66+G67</f>
        <v>0</v>
      </c>
      <c r="H62" s="2"/>
      <c r="I62" s="21">
        <v>53</v>
      </c>
      <c r="J62" s="21">
        <v>3</v>
      </c>
    </row>
    <row r="63" spans="1:10" ht="42" customHeight="1" x14ac:dyDescent="0.15">
      <c r="A63" s="16"/>
      <c r="B63" s="17"/>
      <c r="C63" s="17"/>
      <c r="D63" s="32" t="s">
        <v>72</v>
      </c>
      <c r="E63" s="18" t="s">
        <v>23</v>
      </c>
      <c r="F63" s="19">
        <v>549</v>
      </c>
      <c r="G63" s="33"/>
      <c r="H63" s="2"/>
      <c r="I63" s="21">
        <v>54</v>
      </c>
      <c r="J63" s="21">
        <v>4</v>
      </c>
    </row>
    <row r="64" spans="1:10" ht="42" customHeight="1" x14ac:dyDescent="0.15">
      <c r="A64" s="16"/>
      <c r="B64" s="17"/>
      <c r="C64" s="17"/>
      <c r="D64" s="32" t="s">
        <v>73</v>
      </c>
      <c r="E64" s="18" t="s">
        <v>20</v>
      </c>
      <c r="F64" s="19">
        <v>112</v>
      </c>
      <c r="G64" s="33"/>
      <c r="H64" s="2"/>
      <c r="I64" s="21">
        <v>55</v>
      </c>
      <c r="J64" s="21">
        <v>4</v>
      </c>
    </row>
    <row r="65" spans="1:10" ht="42" customHeight="1" x14ac:dyDescent="0.15">
      <c r="A65" s="16"/>
      <c r="B65" s="17"/>
      <c r="C65" s="17"/>
      <c r="D65" s="32" t="s">
        <v>74</v>
      </c>
      <c r="E65" s="18" t="s">
        <v>23</v>
      </c>
      <c r="F65" s="19">
        <v>1118</v>
      </c>
      <c r="G65" s="33"/>
      <c r="H65" s="2"/>
      <c r="I65" s="21">
        <v>56</v>
      </c>
      <c r="J65" s="21">
        <v>4</v>
      </c>
    </row>
    <row r="66" spans="1:10" ht="42" customHeight="1" x14ac:dyDescent="0.15">
      <c r="A66" s="16"/>
      <c r="B66" s="17"/>
      <c r="C66" s="17"/>
      <c r="D66" s="32" t="s">
        <v>75</v>
      </c>
      <c r="E66" s="18" t="s">
        <v>23</v>
      </c>
      <c r="F66" s="19">
        <v>282</v>
      </c>
      <c r="G66" s="33"/>
      <c r="H66" s="2"/>
      <c r="I66" s="21">
        <v>57</v>
      </c>
      <c r="J66" s="21">
        <v>4</v>
      </c>
    </row>
    <row r="67" spans="1:10" ht="42" customHeight="1" x14ac:dyDescent="0.15">
      <c r="A67" s="16"/>
      <c r="B67" s="17"/>
      <c r="C67" s="17"/>
      <c r="D67" s="32" t="s">
        <v>76</v>
      </c>
      <c r="E67" s="18" t="s">
        <v>23</v>
      </c>
      <c r="F67" s="19">
        <v>1118</v>
      </c>
      <c r="G67" s="33"/>
      <c r="H67" s="2"/>
      <c r="I67" s="21">
        <v>58</v>
      </c>
      <c r="J67" s="21">
        <v>4</v>
      </c>
    </row>
    <row r="68" spans="1:10" ht="42" customHeight="1" x14ac:dyDescent="0.15">
      <c r="A68" s="16"/>
      <c r="B68" s="17"/>
      <c r="C68" s="31" t="s">
        <v>77</v>
      </c>
      <c r="D68" s="29"/>
      <c r="E68" s="18" t="s">
        <v>15</v>
      </c>
      <c r="F68" s="19">
        <v>1</v>
      </c>
      <c r="G68" s="20">
        <f>+G69+G70+G71+G72+G73</f>
        <v>0</v>
      </c>
      <c r="H68" s="2"/>
      <c r="I68" s="21">
        <v>59</v>
      </c>
      <c r="J68" s="21">
        <v>3</v>
      </c>
    </row>
    <row r="69" spans="1:10" ht="42" customHeight="1" x14ac:dyDescent="0.15">
      <c r="A69" s="16"/>
      <c r="B69" s="17"/>
      <c r="C69" s="17"/>
      <c r="D69" s="32" t="s">
        <v>78</v>
      </c>
      <c r="E69" s="18" t="s">
        <v>79</v>
      </c>
      <c r="F69" s="19">
        <v>13</v>
      </c>
      <c r="G69" s="33"/>
      <c r="H69" s="2"/>
      <c r="I69" s="21">
        <v>60</v>
      </c>
      <c r="J69" s="21">
        <v>4</v>
      </c>
    </row>
    <row r="70" spans="1:10" ht="42" customHeight="1" x14ac:dyDescent="0.15">
      <c r="A70" s="16"/>
      <c r="B70" s="17"/>
      <c r="C70" s="17"/>
      <c r="D70" s="32" t="s">
        <v>80</v>
      </c>
      <c r="E70" s="18" t="s">
        <v>81</v>
      </c>
      <c r="F70" s="19">
        <v>2</v>
      </c>
      <c r="G70" s="33"/>
      <c r="H70" s="2"/>
      <c r="I70" s="21">
        <v>61</v>
      </c>
      <c r="J70" s="21">
        <v>4</v>
      </c>
    </row>
    <row r="71" spans="1:10" ht="42" customHeight="1" x14ac:dyDescent="0.15">
      <c r="A71" s="16"/>
      <c r="B71" s="17"/>
      <c r="C71" s="17"/>
      <c r="D71" s="32" t="s">
        <v>82</v>
      </c>
      <c r="E71" s="18" t="s">
        <v>81</v>
      </c>
      <c r="F71" s="19">
        <v>2</v>
      </c>
      <c r="G71" s="33"/>
      <c r="H71" s="2"/>
      <c r="I71" s="21">
        <v>62</v>
      </c>
      <c r="J71" s="21">
        <v>4</v>
      </c>
    </row>
    <row r="72" spans="1:10" ht="42" customHeight="1" x14ac:dyDescent="0.15">
      <c r="A72" s="16"/>
      <c r="B72" s="17"/>
      <c r="C72" s="17"/>
      <c r="D72" s="32" t="s">
        <v>83</v>
      </c>
      <c r="E72" s="18" t="s">
        <v>81</v>
      </c>
      <c r="F72" s="19">
        <v>2</v>
      </c>
      <c r="G72" s="33"/>
      <c r="H72" s="2"/>
      <c r="I72" s="21">
        <v>63</v>
      </c>
      <c r="J72" s="21">
        <v>4</v>
      </c>
    </row>
    <row r="73" spans="1:10" ht="42" customHeight="1" x14ac:dyDescent="0.15">
      <c r="A73" s="16"/>
      <c r="B73" s="17"/>
      <c r="C73" s="17"/>
      <c r="D73" s="32" t="s">
        <v>84</v>
      </c>
      <c r="E73" s="18" t="s">
        <v>42</v>
      </c>
      <c r="F73" s="19">
        <v>190</v>
      </c>
      <c r="G73" s="33"/>
      <c r="H73" s="2"/>
      <c r="I73" s="21">
        <v>64</v>
      </c>
      <c r="J73" s="21">
        <v>4</v>
      </c>
    </row>
    <row r="74" spans="1:10" ht="42" customHeight="1" x14ac:dyDescent="0.15">
      <c r="A74" s="30" t="s">
        <v>85</v>
      </c>
      <c r="B74" s="28"/>
      <c r="C74" s="28"/>
      <c r="D74" s="29"/>
      <c r="E74" s="18" t="s">
        <v>15</v>
      </c>
      <c r="F74" s="19">
        <v>1</v>
      </c>
      <c r="G74" s="20">
        <f>+G75+G81</f>
        <v>0</v>
      </c>
      <c r="H74" s="2"/>
      <c r="I74" s="21">
        <v>65</v>
      </c>
      <c r="J74" s="21"/>
    </row>
    <row r="75" spans="1:10" ht="42" customHeight="1" x14ac:dyDescent="0.15">
      <c r="A75" s="30" t="s">
        <v>86</v>
      </c>
      <c r="B75" s="28"/>
      <c r="C75" s="28"/>
      <c r="D75" s="29"/>
      <c r="E75" s="18" t="s">
        <v>15</v>
      </c>
      <c r="F75" s="19">
        <v>1</v>
      </c>
      <c r="G75" s="20">
        <f>+G76+G77</f>
        <v>0</v>
      </c>
      <c r="H75" s="2"/>
      <c r="I75" s="21">
        <v>66</v>
      </c>
      <c r="J75" s="21">
        <v>200</v>
      </c>
    </row>
    <row r="76" spans="1:10" ht="42" customHeight="1" x14ac:dyDescent="0.15">
      <c r="A76" s="30" t="s">
        <v>87</v>
      </c>
      <c r="B76" s="28"/>
      <c r="C76" s="28"/>
      <c r="D76" s="29"/>
      <c r="E76" s="18" t="s">
        <v>15</v>
      </c>
      <c r="F76" s="19">
        <v>1</v>
      </c>
      <c r="G76" s="33"/>
      <c r="H76" s="2"/>
      <c r="I76" s="21">
        <v>67</v>
      </c>
      <c r="J76" s="21"/>
    </row>
    <row r="77" spans="1:10" ht="42" customHeight="1" x14ac:dyDescent="0.15">
      <c r="A77" s="30" t="s">
        <v>88</v>
      </c>
      <c r="B77" s="28"/>
      <c r="C77" s="28"/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1</v>
      </c>
    </row>
    <row r="78" spans="1:10" ht="42" customHeight="1" x14ac:dyDescent="0.15">
      <c r="A78" s="16"/>
      <c r="B78" s="31" t="s">
        <v>89</v>
      </c>
      <c r="C78" s="28"/>
      <c r="D78" s="29"/>
      <c r="E78" s="18" t="s">
        <v>15</v>
      </c>
      <c r="F78" s="19">
        <v>1</v>
      </c>
      <c r="G78" s="20">
        <f>+G79</f>
        <v>0</v>
      </c>
      <c r="H78" s="2"/>
      <c r="I78" s="21">
        <v>69</v>
      </c>
      <c r="J78" s="21">
        <v>2</v>
      </c>
    </row>
    <row r="79" spans="1:10" ht="42" customHeight="1" x14ac:dyDescent="0.15">
      <c r="A79" s="16"/>
      <c r="B79" s="17"/>
      <c r="C79" s="31" t="s">
        <v>88</v>
      </c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3</v>
      </c>
    </row>
    <row r="80" spans="1:10" ht="42" customHeight="1" x14ac:dyDescent="0.15">
      <c r="A80" s="16"/>
      <c r="B80" s="17"/>
      <c r="C80" s="17"/>
      <c r="D80" s="32" t="s">
        <v>90</v>
      </c>
      <c r="E80" s="18" t="s">
        <v>63</v>
      </c>
      <c r="F80" s="19">
        <v>50</v>
      </c>
      <c r="G80" s="33"/>
      <c r="H80" s="2"/>
      <c r="I80" s="21">
        <v>71</v>
      </c>
      <c r="J80" s="21">
        <v>4</v>
      </c>
    </row>
    <row r="81" spans="1:10" ht="42" customHeight="1" x14ac:dyDescent="0.15">
      <c r="A81" s="30" t="s">
        <v>91</v>
      </c>
      <c r="B81" s="28"/>
      <c r="C81" s="28"/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210</v>
      </c>
    </row>
    <row r="82" spans="1:10" ht="42" customHeight="1" x14ac:dyDescent="0.15">
      <c r="A82" s="30" t="s">
        <v>92</v>
      </c>
      <c r="B82" s="28"/>
      <c r="C82" s="28"/>
      <c r="D82" s="29"/>
      <c r="E82" s="18" t="s">
        <v>15</v>
      </c>
      <c r="F82" s="19">
        <v>1</v>
      </c>
      <c r="G82" s="33"/>
      <c r="H82" s="2"/>
      <c r="I82" s="21">
        <v>73</v>
      </c>
      <c r="J82" s="21"/>
    </row>
    <row r="83" spans="1:10" ht="42" customHeight="1" x14ac:dyDescent="0.15">
      <c r="A83" s="30" t="s">
        <v>93</v>
      </c>
      <c r="B83" s="28"/>
      <c r="C83" s="28"/>
      <c r="D83" s="29"/>
      <c r="E83" s="18" t="s">
        <v>15</v>
      </c>
      <c r="F83" s="19">
        <v>1</v>
      </c>
      <c r="G83" s="33"/>
      <c r="H83" s="2"/>
      <c r="I83" s="21">
        <v>74</v>
      </c>
      <c r="J83" s="21">
        <v>220</v>
      </c>
    </row>
    <row r="84" spans="1:10" ht="42" customHeight="1" x14ac:dyDescent="0.15">
      <c r="A84" s="30" t="s">
        <v>94</v>
      </c>
      <c r="B84" s="28"/>
      <c r="C84" s="28"/>
      <c r="D84" s="29"/>
      <c r="E84" s="18" t="s">
        <v>15</v>
      </c>
      <c r="F84" s="19">
        <v>1</v>
      </c>
      <c r="G84" s="20">
        <f>+G85</f>
        <v>0</v>
      </c>
      <c r="H84" s="2"/>
      <c r="I84" s="21">
        <v>75</v>
      </c>
      <c r="J84" s="21">
        <v>1</v>
      </c>
    </row>
    <row r="85" spans="1:10" ht="42" customHeight="1" x14ac:dyDescent="0.15">
      <c r="A85" s="16"/>
      <c r="B85" s="31" t="s">
        <v>95</v>
      </c>
      <c r="C85" s="28"/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2</v>
      </c>
    </row>
    <row r="86" spans="1:10" ht="42" customHeight="1" x14ac:dyDescent="0.15">
      <c r="A86" s="16"/>
      <c r="B86" s="17"/>
      <c r="C86" s="31" t="s">
        <v>95</v>
      </c>
      <c r="D86" s="29"/>
      <c r="E86" s="18" t="s">
        <v>15</v>
      </c>
      <c r="F86" s="19">
        <v>1</v>
      </c>
      <c r="G86" s="20">
        <f>+G87+G88</f>
        <v>0</v>
      </c>
      <c r="H86" s="2"/>
      <c r="I86" s="21">
        <v>77</v>
      </c>
      <c r="J86" s="21">
        <v>3</v>
      </c>
    </row>
    <row r="87" spans="1:10" ht="42" customHeight="1" x14ac:dyDescent="0.15">
      <c r="A87" s="16"/>
      <c r="B87" s="17"/>
      <c r="C87" s="17"/>
      <c r="D87" s="32" t="s">
        <v>96</v>
      </c>
      <c r="E87" s="18" t="s">
        <v>97</v>
      </c>
      <c r="F87" s="19">
        <v>1</v>
      </c>
      <c r="G87" s="33"/>
      <c r="H87" s="2"/>
      <c r="I87" s="21">
        <v>78</v>
      </c>
      <c r="J87" s="21">
        <v>4</v>
      </c>
    </row>
    <row r="88" spans="1:10" ht="42" customHeight="1" x14ac:dyDescent="0.15">
      <c r="A88" s="16"/>
      <c r="B88" s="17"/>
      <c r="C88" s="17"/>
      <c r="D88" s="32" t="s">
        <v>98</v>
      </c>
      <c r="E88" s="18" t="s">
        <v>15</v>
      </c>
      <c r="F88" s="19">
        <v>1</v>
      </c>
      <c r="G88" s="33"/>
      <c r="H88" s="2"/>
      <c r="I88" s="21">
        <v>79</v>
      </c>
      <c r="J88" s="21">
        <v>4</v>
      </c>
    </row>
    <row r="89" spans="1:10" ht="42" customHeight="1" x14ac:dyDescent="0.15">
      <c r="A89" s="34" t="s">
        <v>99</v>
      </c>
      <c r="B89" s="35"/>
      <c r="C89" s="35"/>
      <c r="D89" s="36"/>
      <c r="E89" s="37" t="s">
        <v>15</v>
      </c>
      <c r="F89" s="38">
        <v>1</v>
      </c>
      <c r="G89" s="39">
        <f>+G10+G83+G84</f>
        <v>0</v>
      </c>
      <c r="H89" s="40"/>
      <c r="I89" s="41">
        <v>80</v>
      </c>
      <c r="J89" s="41">
        <v>30</v>
      </c>
    </row>
    <row r="90" spans="1:10" ht="42" customHeight="1" x14ac:dyDescent="0.15">
      <c r="A90" s="22" t="s">
        <v>11</v>
      </c>
      <c r="B90" s="23"/>
      <c r="C90" s="23"/>
      <c r="D90" s="24"/>
      <c r="E90" s="25" t="s">
        <v>12</v>
      </c>
      <c r="F90" s="26" t="s">
        <v>12</v>
      </c>
      <c r="G90" s="27">
        <f>G89</f>
        <v>0</v>
      </c>
      <c r="I90" s="21">
        <v>81</v>
      </c>
      <c r="J90" s="21">
        <v>90</v>
      </c>
    </row>
    <row r="91" spans="1:10" ht="42" customHeight="1" x14ac:dyDescent="0.15"/>
    <row r="92" spans="1:10" ht="42" customHeight="1" x14ac:dyDescent="0.15"/>
  </sheetData>
  <sheetProtection algorithmName="SHA-512" hashValue="NDktbMMlo3+UG/3DMuNpqmjYQLfZQKLYSQdMS16bIuKwZYtMlpaPYOjUZjRDOfuPI7n+FvdJPiCIGYfhBuhMMg==" saltValue="yZ7YXNwEhB2qfG2oYVkchA==" spinCount="100000" sheet="1" objects="1" scenarios="1"/>
  <mergeCells count="35">
    <mergeCell ref="A84:D84"/>
    <mergeCell ref="B85:D85"/>
    <mergeCell ref="C86:D86"/>
    <mergeCell ref="A89:D89"/>
    <mergeCell ref="A77:D77"/>
    <mergeCell ref="B78:D78"/>
    <mergeCell ref="C79:D79"/>
    <mergeCell ref="A81:D81"/>
    <mergeCell ref="A82:D82"/>
    <mergeCell ref="A83:D83"/>
    <mergeCell ref="B61:D61"/>
    <mergeCell ref="C62:D62"/>
    <mergeCell ref="C68:D68"/>
    <mergeCell ref="A74:D74"/>
    <mergeCell ref="A75:D75"/>
    <mergeCell ref="A76:D76"/>
    <mergeCell ref="C24:D24"/>
    <mergeCell ref="B29:D29"/>
    <mergeCell ref="C30:D30"/>
    <mergeCell ref="B47:D47"/>
    <mergeCell ref="C48:D48"/>
    <mergeCell ref="A60:D60"/>
    <mergeCell ref="A90:D90"/>
    <mergeCell ref="A10:D10"/>
    <mergeCell ref="A11:D11"/>
    <mergeCell ref="A12:D12"/>
    <mergeCell ref="B13:D13"/>
    <mergeCell ref="C14:D14"/>
    <mergeCell ref="B23:D23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kurimoto ryouta</dc:creator>
  <cp:lastModifiedBy>kurimoto ryouta</cp:lastModifiedBy>
  <dcterms:created xsi:type="dcterms:W3CDTF">2024-06-17T02:42:12Z</dcterms:created>
  <dcterms:modified xsi:type="dcterms:W3CDTF">2024-06-17T02:42:36Z</dcterms:modified>
</cp:coreProperties>
</file>